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autoCompressPictures="0"/>
  <bookViews>
    <workbookView xWindow="6360" yWindow="0" windowWidth="32700" windowHeight="19500"/>
  </bookViews>
  <sheets>
    <sheet name="Sheet1" sheetId="1" r:id="rId1"/>
  </sheets>
  <definedNames>
    <definedName name="_xlnm.Print_Area" localSheetId="0">Sheet1!$B$2:$H$39</definedName>
    <definedName name="Z_85C7CAC9_5001_2A4D_BADA_A4540F55C57E_.wvu.PrintArea" localSheetId="0" hidden="1">Sheet1!$B$2:$H$39</definedName>
    <definedName name="Z_8CD421DB_7466_FD40_ACE9_771652E4FDCC_.wvu.PrintArea" localSheetId="0" hidden="1">Sheet1!$B$2:$H$39</definedName>
  </definedNames>
  <calcPr calcId="140001" concurrentCalc="0"/>
  <customWorkbookViews>
    <customWorkbookView name="Pierro Hirsch - Personal View" guid="{85C7CAC9-5001-2A4D-BADA-A4540F55C57E}" mergeInterval="0" personalView="1" xWindow="-1680" yWindow="10" windowWidth="1680" windowHeight="1018" activeSheetId="1"/>
    <customWorkbookView name="DANNY GRENIER - Personal View" guid="{8CD421DB-7466-FD40-ACE9-771652E4FDCC}" mergeInterval="0" personalView="1" xWindow="318" yWindow="54" windowWidth="1635" windowHeight="921" activeSheetId="1"/>
  </customWorkbookViews>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D21" i="1"/>
  <c r="E21" i="1"/>
  <c r="F21" i="1"/>
  <c r="H21" i="1"/>
  <c r="H23" i="1"/>
  <c r="C29" i="1"/>
  <c r="D14" i="1"/>
  <c r="D16" i="1"/>
  <c r="D22" i="1"/>
  <c r="F14" i="1"/>
  <c r="F15" i="1"/>
  <c r="F16" i="1"/>
  <c r="G16" i="1"/>
  <c r="F17" i="1"/>
  <c r="G17" i="1"/>
  <c r="F18" i="1"/>
  <c r="F19" i="1"/>
  <c r="G20" i="1"/>
  <c r="H20" i="1"/>
  <c r="G21" i="1"/>
  <c r="G14" i="1"/>
  <c r="G19" i="1"/>
  <c r="H14" i="1"/>
  <c r="H15" i="1"/>
  <c r="H18" i="1"/>
  <c r="H19" i="1"/>
  <c r="H16" i="1"/>
  <c r="H17" i="1"/>
  <c r="F22" i="1"/>
  <c r="C30" i="1"/>
  <c r="B35" i="1"/>
</calcChain>
</file>

<file path=xl/sharedStrings.xml><?xml version="1.0" encoding="utf-8"?>
<sst xmlns="http://schemas.openxmlformats.org/spreadsheetml/2006/main" count="44" uniqueCount="40">
  <si>
    <t>per year</t>
  </si>
  <si>
    <t>Cost of operations</t>
  </si>
  <si>
    <t>Maintenance</t>
  </si>
  <si>
    <t>Insurance</t>
  </si>
  <si>
    <t>per hour</t>
  </si>
  <si>
    <t>License, registration, taxes</t>
  </si>
  <si>
    <t>Fuel / Electricity</t>
  </si>
  <si>
    <t>Other costs, e.g. washing, accessories</t>
  </si>
  <si>
    <t>Tires</t>
  </si>
  <si>
    <t>Total Annual Cost</t>
  </si>
  <si>
    <t>Truck simulator</t>
  </si>
  <si>
    <t>Cost savings from the truck simulator</t>
  </si>
  <si>
    <t>Instructor wages and benefits**</t>
  </si>
  <si>
    <t>Miscellaneous</t>
  </si>
  <si>
    <t>Number of hours of training per year :</t>
  </si>
  <si>
    <t>Instructions :</t>
  </si>
  <si>
    <t>Price of the truck it replaces</t>
  </si>
  <si>
    <t>Price of your simulator</t>
  </si>
  <si>
    <t>Do you still need a training yard?</t>
  </si>
  <si>
    <t>Annual cost saving when using a VS600 or a VS600M truck simulator for training</t>
  </si>
  <si>
    <t>The cost saving is based on replacing training hours on the truck with training hours on the simulator where regulations permit.</t>
  </si>
  <si>
    <t>This could lead to additional savings.</t>
  </si>
  <si>
    <r>
      <rPr>
        <b/>
        <sz val="11"/>
        <color theme="1"/>
        <rFont val="Calibri"/>
        <family val="2"/>
        <scheme val="minor"/>
      </rPr>
      <t xml:space="preserve">LINE 1 - </t>
    </r>
    <r>
      <rPr>
        <sz val="11"/>
        <color theme="1"/>
        <rFont val="Calibri"/>
        <family val="2"/>
        <scheme val="minor"/>
      </rPr>
      <t xml:space="preserve">In the blue cell, enter the yearly number of hours of training you are currently doing on your truck, or the number of hours you are planning to do on your simulator </t>
    </r>
  </si>
  <si>
    <r>
      <rPr>
        <b/>
        <sz val="11"/>
        <color theme="1"/>
        <rFont val="Calibri"/>
        <family val="2"/>
        <scheme val="minor"/>
      </rPr>
      <t xml:space="preserve">LINES 2 to 9 - </t>
    </r>
    <r>
      <rPr>
        <sz val="11"/>
        <color theme="1"/>
        <rFont val="Calibri"/>
        <family val="2"/>
        <scheme val="minor"/>
      </rPr>
      <t xml:space="preserve">In the blue cells, enter your own operating costs for the different line items.  If you use the "per hour" cost, the yearly cost will be computed automatically.  If you know your yearly total, enter that amount directly in the "per year" column.  </t>
    </r>
  </si>
  <si>
    <t>Note : Figures pre-entered are based on real costs from truck driver training centers in the US and figures reported by Fender et al. (2012).</t>
  </si>
  <si>
    <t>Copyright 2015 Virage Simulation, All rights reserved</t>
  </si>
  <si>
    <t>Info@VirageSimulation.com</t>
  </si>
  <si>
    <t>Truck</t>
  </si>
  <si>
    <t>One instructor can provide efficient training on multiple simulators at the same time</t>
  </si>
  <si>
    <t>This is the price you would pay for the truck you need or the price you will obtain for the truck you will replace with your simulator</t>
  </si>
  <si>
    <t>Annual cost saving</t>
  </si>
  <si>
    <t>Request a quote from Virage Simulation at 1-877-456-1556, Info@VirageSimulation.com.  Prices may vary from $100 000 to $150 000.</t>
  </si>
  <si>
    <t>What about two or more simulators?</t>
  </si>
  <si>
    <r>
      <rPr>
        <b/>
        <sz val="11"/>
        <color theme="1"/>
        <rFont val="Calibri"/>
        <family val="2"/>
        <scheme val="minor"/>
      </rPr>
      <t>The annual cost savings</t>
    </r>
    <r>
      <rPr>
        <sz val="11"/>
        <color theme="1"/>
        <rFont val="Calibri"/>
        <family val="2"/>
        <scheme val="minor"/>
      </rPr>
      <t xml:space="preserve"> are calculated automatically in the yellow cell, </t>
    </r>
    <r>
      <rPr>
        <sz val="11"/>
        <rFont val="Calibri"/>
        <scheme val="minor"/>
      </rPr>
      <t>line 11.</t>
    </r>
  </si>
  <si>
    <r>
      <rPr>
        <b/>
        <sz val="11"/>
        <color theme="1"/>
        <rFont val="Calibri"/>
        <family val="2"/>
        <scheme val="minor"/>
      </rPr>
      <t>Your payback period</t>
    </r>
    <r>
      <rPr>
        <sz val="11"/>
        <color theme="1"/>
        <rFont val="Calibri"/>
        <family val="2"/>
        <scheme val="minor"/>
      </rPr>
      <t xml:space="preserve"> is calculated automatically, </t>
    </r>
    <r>
      <rPr>
        <sz val="11"/>
        <rFont val="Calibri"/>
        <scheme val="minor"/>
      </rPr>
      <t>lines 15 -16</t>
    </r>
  </si>
  <si>
    <t>Your payback period:</t>
  </si>
  <si>
    <t>Year(s)</t>
  </si>
  <si>
    <t>Months</t>
  </si>
  <si>
    <t>Virage Simulation is providing this work sheet to help the Training Administrator to evaluate the potential cost savings gained by using a VS600M truck simulator.  Virage Simulation is not responsible for any errors, omissions or misuses of this tool.  The cost saving is based on replacing training hours on the truck with training hours on the simulator where regulations permit.</t>
  </si>
  <si>
    <t xml:space="preserve">**Based on using the simulator 50% of the time for self-paced practice (without instructor supervision). A substantial percentage of simulator-based training can be done without the intervention of an instructor.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</si>
</sst>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quot;$&quot;* #,##0.00_);_(&quot;$&quot;* \(#,##0.00\);_(&quot;$&quot;* &quot;-&quot;??_);_(@_)"/>
    <numFmt numFmtId="165" formatCode="_([$$-409]* #,##0.00_);_([$$-409]* \(#,##0.00\);_([$$-409]* &quot;-&quot;??_);_(@_)"/>
    <numFmt numFmtId="166" formatCode="0.0"/>
    <numFmt numFmtId="167" formatCode="_-&quot;$&quot;* #,##0_-;\-&quot;$&quot;* #,##0_-;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4"/>
      <color theme="1"/>
      <name val="Calibri"/>
      <scheme val="minor"/>
    </font>
    <font>
      <b/>
      <sz val="16"/>
      <color theme="1"/>
      <name val="Calibri"/>
      <scheme val="minor"/>
    </font>
    <font>
      <sz val="16"/>
      <color theme="1"/>
      <name val="Calibri"/>
      <scheme val="minor"/>
    </font>
    <font>
      <sz val="16"/>
      <color theme="1"/>
      <name val="Calibri"/>
      <family val="2"/>
      <scheme val="minor"/>
    </font>
    <font>
      <b/>
      <sz val="16"/>
      <color theme="1"/>
      <name val="Calibri"/>
      <family val="2"/>
      <scheme val="minor"/>
    </font>
    <font>
      <sz val="10"/>
      <color theme="1"/>
      <name val="Calibri"/>
      <family val="2"/>
      <scheme val="minor"/>
    </font>
    <font>
      <sz val="11"/>
      <name val="Calibri"/>
      <scheme val="minor"/>
    </font>
    <font>
      <b/>
      <sz val="11"/>
      <name val="Calibri"/>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bgColor indexed="64"/>
      </patternFill>
    </fill>
    <fill>
      <patternFill patternType="solid">
        <fgColor theme="5"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69">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21">
    <xf numFmtId="0" fontId="0" fillId="0" borderId="0" xfId="0"/>
    <xf numFmtId="0" fontId="0" fillId="0" borderId="0" xfId="0" applyAlignment="1">
      <alignment horizontal="left"/>
    </xf>
    <xf numFmtId="0" fontId="2" fillId="0" borderId="0" xfId="0" applyFont="1"/>
    <xf numFmtId="44" fontId="0" fillId="3" borderId="1" xfId="1" applyFont="1" applyFill="1" applyBorder="1" applyAlignment="1">
      <alignment horizontal="center" vertical="top"/>
    </xf>
    <xf numFmtId="164" fontId="2" fillId="4" borderId="17" xfId="0" applyNumberFormat="1" applyFont="1" applyFill="1" applyBorder="1"/>
    <xf numFmtId="0" fontId="2" fillId="2" borderId="15" xfId="0" applyFont="1" applyFill="1" applyBorder="1" applyAlignment="1">
      <alignment horizontal="left"/>
    </xf>
    <xf numFmtId="0" fontId="0" fillId="2" borderId="0" xfId="0" applyFill="1"/>
    <xf numFmtId="0" fontId="8" fillId="0" borderId="0" xfId="0" applyFont="1"/>
    <xf numFmtId="0" fontId="0" fillId="0" borderId="0" xfId="0" applyAlignment="1">
      <alignment horizontal="center"/>
    </xf>
    <xf numFmtId="0" fontId="8" fillId="0" borderId="0" xfId="0" applyFont="1" applyAlignment="1">
      <alignment horizontal="center"/>
    </xf>
    <xf numFmtId="0" fontId="0" fillId="0" borderId="20" xfId="0" applyBorder="1" applyAlignment="1">
      <alignment horizontal="left"/>
    </xf>
    <xf numFmtId="44" fontId="2" fillId="2" borderId="1" xfId="0" applyNumberFormat="1" applyFont="1" applyFill="1" applyBorder="1" applyAlignment="1">
      <alignment horizontal="left"/>
    </xf>
    <xf numFmtId="0" fontId="2" fillId="0" borderId="0" xfId="0" applyFont="1" applyAlignment="1">
      <alignment horizontal="center"/>
    </xf>
    <xf numFmtId="0" fontId="9" fillId="0" borderId="0" xfId="0" applyFont="1" applyAlignment="1">
      <alignment horizontal="center"/>
    </xf>
    <xf numFmtId="0" fontId="9" fillId="0" borderId="0" xfId="0" applyFont="1"/>
    <xf numFmtId="0" fontId="0" fillId="0" borderId="31" xfId="0" applyBorder="1" applyAlignment="1">
      <alignment horizontal="left"/>
    </xf>
    <xf numFmtId="0" fontId="0" fillId="0" borderId="0" xfId="0" applyBorder="1" applyAlignment="1">
      <alignment horizontal="left"/>
    </xf>
    <xf numFmtId="0" fontId="0" fillId="0" borderId="0" xfId="0" applyBorder="1"/>
    <xf numFmtId="0" fontId="0" fillId="0" borderId="32" xfId="0" applyBorder="1"/>
    <xf numFmtId="0" fontId="0" fillId="0" borderId="31" xfId="0" applyBorder="1"/>
    <xf numFmtId="0" fontId="0" fillId="0" borderId="3" xfId="0" applyBorder="1" applyAlignment="1">
      <alignment horizontal="left" vertical="top"/>
    </xf>
    <xf numFmtId="0" fontId="2" fillId="0" borderId="31" xfId="0" applyFont="1" applyBorder="1" applyAlignment="1">
      <alignment horizontal="left"/>
    </xf>
    <xf numFmtId="0" fontId="10" fillId="0" borderId="31" xfId="0" applyFont="1" applyBorder="1" applyAlignment="1">
      <alignment horizontal="left"/>
    </xf>
    <xf numFmtId="0" fontId="9" fillId="0" borderId="0" xfId="0" applyFont="1" applyBorder="1" applyAlignment="1">
      <alignment horizontal="left"/>
    </xf>
    <xf numFmtId="0" fontId="9" fillId="0" borderId="0" xfId="0" applyFont="1" applyBorder="1"/>
    <xf numFmtId="0" fontId="9" fillId="0" borderId="32" xfId="0" applyFont="1" applyBorder="1"/>
    <xf numFmtId="165" fontId="0" fillId="0" borderId="3" xfId="1" applyNumberFormat="1" applyFont="1" applyBorder="1" applyAlignment="1">
      <alignment horizontal="center"/>
    </xf>
    <xf numFmtId="44" fontId="0" fillId="0" borderId="4" xfId="1" applyFont="1" applyBorder="1" applyAlignment="1">
      <alignment horizontal="center"/>
    </xf>
    <xf numFmtId="165" fontId="0" fillId="2" borderId="37" xfId="0" applyNumberFormat="1" applyFill="1" applyBorder="1" applyAlignment="1">
      <alignment vertical="top"/>
    </xf>
    <xf numFmtId="44" fontId="0" fillId="2" borderId="38" xfId="1" applyFont="1" applyFill="1" applyBorder="1" applyAlignment="1">
      <alignment horizontal="center"/>
    </xf>
    <xf numFmtId="0" fontId="0" fillId="0" borderId="33" xfId="0" applyBorder="1" applyAlignment="1">
      <alignment horizontal="left" indent="1"/>
    </xf>
    <xf numFmtId="0" fontId="0" fillId="2" borderId="29" xfId="0" applyFill="1" applyBorder="1" applyAlignment="1">
      <alignment horizontal="left" indent="1"/>
    </xf>
    <xf numFmtId="44" fontId="0" fillId="3" borderId="4" xfId="1" applyNumberFormat="1" applyFont="1" applyFill="1" applyBorder="1" applyAlignment="1">
      <alignment horizontal="center"/>
    </xf>
    <xf numFmtId="165" fontId="0" fillId="2" borderId="3" xfId="1" applyNumberFormat="1" applyFont="1" applyFill="1" applyBorder="1" applyAlignment="1">
      <alignment horizontal="center"/>
    </xf>
    <xf numFmtId="165" fontId="0" fillId="3" borderId="37" xfId="1" applyNumberFormat="1" applyFont="1" applyFill="1" applyBorder="1" applyAlignment="1">
      <alignment vertical="top"/>
    </xf>
    <xf numFmtId="44" fontId="0" fillId="3" borderId="38" xfId="1" applyNumberFormat="1" applyFont="1" applyFill="1" applyBorder="1" applyAlignment="1">
      <alignment horizontal="center"/>
    </xf>
    <xf numFmtId="0" fontId="0" fillId="0" borderId="27" xfId="0" applyBorder="1" applyAlignment="1">
      <alignment horizontal="left" indent="1"/>
    </xf>
    <xf numFmtId="165" fontId="0" fillId="3" borderId="7" xfId="1" applyNumberFormat="1" applyFont="1" applyFill="1" applyBorder="1" applyAlignment="1">
      <alignment horizontal="center"/>
    </xf>
    <xf numFmtId="44" fontId="0" fillId="3" borderId="8" xfId="1" applyNumberFormat="1" applyFont="1" applyFill="1" applyBorder="1" applyAlignment="1">
      <alignment horizontal="center"/>
    </xf>
    <xf numFmtId="165" fontId="0" fillId="0" borderId="7" xfId="1" applyNumberFormat="1" applyFont="1" applyBorder="1" applyAlignment="1">
      <alignment horizontal="center"/>
    </xf>
    <xf numFmtId="44" fontId="0" fillId="0" borderId="8" xfId="1" applyFont="1" applyBorder="1" applyAlignment="1">
      <alignment horizontal="center"/>
    </xf>
    <xf numFmtId="0" fontId="2" fillId="0" borderId="9" xfId="0" applyFont="1" applyBorder="1" applyAlignment="1">
      <alignment horizontal="left"/>
    </xf>
    <xf numFmtId="0" fontId="2" fillId="0" borderId="15" xfId="0" applyFont="1" applyBorder="1" applyAlignment="1">
      <alignment horizontal="center" wrapText="1"/>
    </xf>
    <xf numFmtId="0" fontId="2" fillId="0" borderId="17" xfId="0" applyFont="1" applyBorder="1" applyAlignment="1">
      <alignment horizontal="center" wrapText="1"/>
    </xf>
    <xf numFmtId="0" fontId="2" fillId="0" borderId="17" xfId="0" applyFont="1" applyBorder="1" applyAlignment="1">
      <alignment horizontal="center"/>
    </xf>
    <xf numFmtId="0" fontId="0" fillId="0" borderId="15" xfId="0" applyFont="1" applyBorder="1" applyAlignment="1">
      <alignment horizontal="left"/>
    </xf>
    <xf numFmtId="0" fontId="0" fillId="3" borderId="16" xfId="0" applyFont="1" applyFill="1" applyBorder="1" applyAlignment="1">
      <alignment horizontal="left"/>
    </xf>
    <xf numFmtId="0" fontId="0" fillId="0" borderId="35" xfId="0" applyBorder="1" applyAlignment="1">
      <alignment horizontal="left" vertical="top"/>
    </xf>
    <xf numFmtId="44" fontId="0" fillId="3" borderId="39" xfId="1" applyFont="1" applyFill="1" applyBorder="1" applyAlignment="1">
      <alignment horizontal="center" vertical="top"/>
    </xf>
    <xf numFmtId="0" fontId="0" fillId="2" borderId="20" xfId="0" applyFill="1" applyBorder="1" applyAlignment="1">
      <alignment horizontal="left"/>
    </xf>
    <xf numFmtId="0" fontId="0" fillId="2" borderId="3" xfId="0" applyFill="1" applyBorder="1" applyAlignment="1">
      <alignment horizontal="left"/>
    </xf>
    <xf numFmtId="166" fontId="2" fillId="6" borderId="1" xfId="0" applyNumberFormat="1" applyFont="1" applyFill="1" applyBorder="1" applyAlignment="1">
      <alignment horizontal="center"/>
    </xf>
    <xf numFmtId="166" fontId="2" fillId="6" borderId="40" xfId="0" applyNumberFormat="1" applyFont="1" applyFill="1" applyBorder="1" applyAlignment="1">
      <alignment horizontal="center"/>
    </xf>
    <xf numFmtId="167" fontId="0" fillId="0" borderId="0" xfId="1" applyNumberFormat="1" applyFont="1"/>
    <xf numFmtId="165" fontId="2" fillId="2" borderId="16" xfId="1" applyNumberFormat="1" applyFont="1" applyFill="1" applyBorder="1" applyAlignment="1">
      <alignment horizontal="left"/>
    </xf>
    <xf numFmtId="44" fontId="2" fillId="2" borderId="16" xfId="0" applyNumberFormat="1" applyFont="1" applyFill="1" applyBorder="1" applyAlignment="1">
      <alignment horizontal="center"/>
    </xf>
    <xf numFmtId="165" fontId="2" fillId="2" borderId="16" xfId="0" applyNumberFormat="1" applyFont="1" applyFill="1" applyBorder="1" applyAlignment="1">
      <alignment horizontal="center"/>
    </xf>
    <xf numFmtId="44" fontId="2" fillId="2" borderId="10" xfId="0" applyNumberFormat="1" applyFont="1" applyFill="1" applyBorder="1" applyAlignment="1">
      <alignment horizontal="center"/>
    </xf>
    <xf numFmtId="0" fontId="2" fillId="4" borderId="15" xfId="0" applyFont="1" applyFill="1" applyBorder="1" applyAlignment="1">
      <alignment horizontal="left"/>
    </xf>
    <xf numFmtId="165" fontId="0" fillId="4" borderId="16" xfId="1" applyNumberFormat="1" applyFont="1" applyFill="1" applyBorder="1" applyAlignment="1">
      <alignment horizontal="left"/>
    </xf>
    <xf numFmtId="44" fontId="0" fillId="4" borderId="15" xfId="0" applyNumberFormat="1" applyFill="1" applyBorder="1" applyAlignment="1">
      <alignment horizontal="center"/>
    </xf>
    <xf numFmtId="0" fontId="2" fillId="4" borderId="15" xfId="0" applyFont="1" applyFill="1" applyBorder="1" applyAlignment="1">
      <alignment horizontal="center" wrapText="1"/>
    </xf>
    <xf numFmtId="0" fontId="2" fillId="4" borderId="17" xfId="0" applyFont="1" applyFill="1" applyBorder="1" applyAlignment="1">
      <alignment horizontal="center"/>
    </xf>
    <xf numFmtId="44" fontId="0" fillId="4" borderId="7" xfId="1" applyFont="1" applyFill="1" applyBorder="1" applyAlignment="1">
      <alignment horizontal="center" vertical="top"/>
    </xf>
    <xf numFmtId="164" fontId="0" fillId="4" borderId="8" xfId="0" applyNumberFormat="1" applyFill="1" applyBorder="1"/>
    <xf numFmtId="44" fontId="0" fillId="4" borderId="3" xfId="1" applyFont="1" applyFill="1" applyBorder="1" applyAlignment="1">
      <alignment horizontal="center"/>
    </xf>
    <xf numFmtId="164" fontId="0" fillId="4" borderId="4" xfId="0" applyNumberFormat="1" applyFill="1" applyBorder="1"/>
    <xf numFmtId="44" fontId="0" fillId="4" borderId="13" xfId="1" applyFont="1" applyFill="1" applyBorder="1" applyAlignment="1">
      <alignment horizontal="center" vertical="top"/>
    </xf>
    <xf numFmtId="164" fontId="0" fillId="4" borderId="14" xfId="0" applyNumberFormat="1" applyFill="1" applyBorder="1"/>
    <xf numFmtId="44" fontId="2" fillId="4" borderId="15" xfId="0" applyNumberFormat="1" applyFont="1" applyFill="1" applyBorder="1" applyAlignment="1">
      <alignment horizontal="center"/>
    </xf>
    <xf numFmtId="0" fontId="13" fillId="2" borderId="33" xfId="0" applyFont="1" applyFill="1" applyBorder="1" applyAlignment="1">
      <alignment horizontal="left"/>
    </xf>
    <xf numFmtId="0" fontId="13" fillId="0" borderId="31" xfId="0" applyFont="1" applyBorder="1" applyAlignment="1">
      <alignment horizontal="left"/>
    </xf>
    <xf numFmtId="0" fontId="12" fillId="0" borderId="25" xfId="0" applyFont="1" applyBorder="1" applyAlignment="1">
      <alignment horizontal="left" vertical="top" wrapText="1"/>
    </xf>
    <xf numFmtId="0" fontId="12" fillId="0" borderId="18" xfId="0" applyFont="1" applyBorder="1" applyAlignment="1">
      <alignment horizontal="left" vertical="top" wrapText="1"/>
    </xf>
    <xf numFmtId="0" fontId="12" fillId="0" borderId="26" xfId="0" applyFont="1" applyBorder="1" applyAlignment="1">
      <alignment horizontal="left" vertical="top" wrapText="1"/>
    </xf>
    <xf numFmtId="0" fontId="12" fillId="0" borderId="20"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0" fillId="0" borderId="39" xfId="0" applyBorder="1" applyAlignment="1">
      <alignment horizontal="left" vertical="top" wrapText="1"/>
    </xf>
    <xf numFmtId="0" fontId="0" fillId="0" borderId="36"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11" fillId="0" borderId="27"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28" xfId="0" applyFont="1" applyBorder="1" applyAlignment="1">
      <alignment horizontal="left" vertical="top" wrapText="1" indent="1"/>
    </xf>
    <xf numFmtId="0" fontId="12" fillId="0" borderId="31" xfId="0" applyFont="1" applyBorder="1" applyAlignment="1">
      <alignment horizontal="left" vertical="top" wrapText="1"/>
    </xf>
    <xf numFmtId="0" fontId="12" fillId="0" borderId="0" xfId="0" applyFont="1" applyBorder="1" applyAlignment="1">
      <alignment horizontal="left" vertical="top" wrapText="1"/>
    </xf>
    <xf numFmtId="0" fontId="12" fillId="0" borderId="32" xfId="0" applyFont="1" applyBorder="1" applyAlignment="1">
      <alignment horizontal="left" vertical="top" wrapText="1"/>
    </xf>
    <xf numFmtId="0" fontId="4" fillId="0" borderId="23" xfId="68" applyBorder="1" applyAlignment="1">
      <alignment horizontal="right"/>
    </xf>
    <xf numFmtId="0" fontId="4" fillId="0" borderId="24" xfId="68" applyBorder="1" applyAlignment="1">
      <alignment horizontal="right"/>
    </xf>
    <xf numFmtId="0" fontId="0" fillId="0" borderId="20" xfId="0" applyBorder="1" applyAlignment="1">
      <alignment horizontal="left"/>
    </xf>
    <xf numFmtId="0" fontId="0" fillId="0" borderId="23" xfId="0" applyBorder="1" applyAlignment="1">
      <alignment horizontal="left"/>
    </xf>
    <xf numFmtId="0" fontId="13" fillId="6" borderId="1" xfId="0" applyFont="1" applyFill="1" applyBorder="1" applyAlignment="1">
      <alignment horizontal="left"/>
    </xf>
    <xf numFmtId="0" fontId="13" fillId="6" borderId="4" xfId="0" applyFont="1" applyFill="1" applyBorder="1" applyAlignment="1">
      <alignment horizontal="left"/>
    </xf>
    <xf numFmtId="0" fontId="13" fillId="6" borderId="23" xfId="0" applyFont="1" applyFill="1" applyBorder="1" applyAlignment="1">
      <alignment horizontal="left"/>
    </xf>
    <xf numFmtId="0" fontId="13" fillId="6" borderId="24" xfId="0" applyFont="1" applyFill="1" applyBorder="1" applyAlignment="1">
      <alignment horizontal="left"/>
    </xf>
    <xf numFmtId="0" fontId="7" fillId="5" borderId="9" xfId="0" applyFont="1" applyFill="1" applyBorder="1" applyAlignment="1">
      <alignment horizontal="left"/>
    </xf>
    <xf numFmtId="0" fontId="7" fillId="5" borderId="11" xfId="0" applyFont="1" applyFill="1" applyBorder="1" applyAlignment="1">
      <alignment horizontal="left"/>
    </xf>
    <xf numFmtId="0" fontId="7" fillId="5" borderId="12" xfId="0" applyFont="1" applyFill="1" applyBorder="1" applyAlignment="1">
      <alignment horizontal="left"/>
    </xf>
    <xf numFmtId="0" fontId="0" fillId="0" borderId="27" xfId="0" applyFont="1" applyBorder="1" applyAlignment="1">
      <alignment horizontal="left"/>
    </xf>
    <xf numFmtId="0" fontId="0" fillId="0" borderId="6" xfId="0" applyFont="1" applyBorder="1" applyAlignment="1">
      <alignment horizontal="left"/>
    </xf>
    <xf numFmtId="0" fontId="0" fillId="0" borderId="28" xfId="0" applyFont="1" applyBorder="1" applyAlignment="1">
      <alignment horizontal="left"/>
    </xf>
    <xf numFmtId="0" fontId="0" fillId="0" borderId="29" xfId="0" applyFont="1" applyBorder="1" applyAlignment="1">
      <alignment horizontal="left"/>
    </xf>
    <xf numFmtId="0" fontId="0" fillId="0" borderId="5" xfId="0" applyFont="1" applyBorder="1" applyAlignment="1">
      <alignment horizontal="left"/>
    </xf>
    <xf numFmtId="0" fontId="0" fillId="0" borderId="30" xfId="0" applyFont="1" applyBorder="1" applyAlignment="1">
      <alignment horizontal="left"/>
    </xf>
    <xf numFmtId="0" fontId="0" fillId="2" borderId="2" xfId="0" applyFill="1" applyBorder="1" applyAlignment="1">
      <alignment horizontal="left"/>
    </xf>
    <xf numFmtId="0" fontId="0" fillId="2" borderId="19" xfId="0" applyFill="1" applyBorder="1" applyAlignment="1">
      <alignment horizontal="left"/>
    </xf>
    <xf numFmtId="0" fontId="0" fillId="2" borderId="34" xfId="0" applyFill="1" applyBorder="1" applyAlignment="1">
      <alignment horizontal="left"/>
    </xf>
    <xf numFmtId="0" fontId="0" fillId="0" borderId="31"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2" xfId="0" applyFont="1" applyBorder="1" applyAlignment="1">
      <alignment horizontal="left" vertical="top" wrapText="1" indent="1"/>
    </xf>
    <xf numFmtId="0" fontId="2" fillId="0" borderId="29" xfId="0" applyFont="1" applyBorder="1" applyAlignment="1">
      <alignment horizontal="left" vertical="top" wrapText="1"/>
    </xf>
    <xf numFmtId="0" fontId="2" fillId="0" borderId="5" xfId="0" applyFont="1" applyBorder="1" applyAlignment="1">
      <alignment horizontal="left" vertical="top" wrapText="1"/>
    </xf>
    <xf numFmtId="0" fontId="2" fillId="0" borderId="30" xfId="0" applyFont="1" applyBorder="1" applyAlignment="1">
      <alignment horizontal="left" vertical="top" wrapText="1"/>
    </xf>
    <xf numFmtId="0" fontId="0" fillId="0" borderId="16" xfId="0" applyFont="1" applyBorder="1" applyAlignment="1">
      <alignment horizontal="left"/>
    </xf>
    <xf numFmtId="0" fontId="0" fillId="0" borderId="17" xfId="0" applyFont="1" applyBorder="1" applyAlignment="1">
      <alignment horizontal="left"/>
    </xf>
    <xf numFmtId="0" fontId="6" fillId="0" borderId="21" xfId="0" applyFont="1" applyBorder="1" applyAlignment="1">
      <alignment horizontal="center" vertical="top"/>
    </xf>
    <xf numFmtId="0" fontId="6" fillId="0" borderId="22" xfId="0" applyFont="1" applyBorder="1" applyAlignment="1">
      <alignment horizontal="center" vertical="top"/>
    </xf>
    <xf numFmtId="0" fontId="6" fillId="0" borderId="23" xfId="0" applyFont="1" applyBorder="1" applyAlignment="1">
      <alignment horizontal="center" vertical="top"/>
    </xf>
    <xf numFmtId="0" fontId="6" fillId="4" borderId="20" xfId="0" applyFont="1" applyFill="1" applyBorder="1" applyAlignment="1">
      <alignment horizontal="center" vertical="top" wrapText="1" shrinkToFit="1"/>
    </xf>
    <xf numFmtId="0" fontId="6" fillId="4" borderId="24" xfId="0" applyFont="1" applyFill="1" applyBorder="1" applyAlignment="1">
      <alignment horizontal="center" vertical="top" wrapText="1" shrinkToFit="1"/>
    </xf>
  </cellXfs>
  <cellStyles count="69">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revisionHeaders" Target="revisions/revisionHeaders.xml"/><Relationship Id="rId8" Type="http://schemas.openxmlformats.org/officeDocument/2006/relationships/usernames" Target="revisions/userNames1.xml"/><Relationship Id="rId1" Type="http://schemas.openxmlformats.org/officeDocument/2006/relationships/worksheet" Target="worksheets/sheet1.xml"/><Relationship Id="rId2"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4" Type="http://schemas.openxmlformats.org/officeDocument/2006/relationships/revisionLog" Target="revisionLog4.xml"/><Relationship Id="rId5" Type="http://schemas.openxmlformats.org/officeDocument/2006/relationships/revisionLog" Target="revisionLog5.xml"/><Relationship Id="rId1" Type="http://schemas.openxmlformats.org/officeDocument/2006/relationships/revisionLog" Target="revisionLog1.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CDED20E-1235-FA40-A22E-4B2591F26DA1}" diskRevisions="1" revisionId="14" version="3">
  <header guid="{87EB08D1-1D0B-DE41-AAA5-FE90B3AC6A10}" dateTime="2015-03-17T15:25:16" maxSheetId="2" userName="Pierro Hirsch" r:id="rId1">
    <sheetIdMap count="1">
      <sheetId val="1"/>
    </sheetIdMap>
  </header>
  <header guid="{1902FE55-5786-5045-9549-9AACEA4932D4}" dateTime="2015-03-17T15:44:17" maxSheetId="2" userName="Pierro Hirsch" r:id="rId2" minRId="1" maxRId="8">
    <sheetIdMap count="1">
      <sheetId val="1"/>
    </sheetIdMap>
  </header>
  <header guid="{1E306236-C228-6844-B78C-3DF70BD46CB7}" dateTime="2015-03-17T16:03:25" maxSheetId="2" userName="Pierro Hirsch" r:id="rId3" minRId="10" maxRId="12">
    <sheetIdMap count="1">
      <sheetId val="1"/>
    </sheetIdMap>
  </header>
  <header guid="{94829EAA-7EBC-8144-B335-338D5D9F23F6}" dateTime="2015-03-27T11:31:10" maxSheetId="2" userName="DANNY GRENIER" r:id="rId4">
    <sheetIdMap count="1">
      <sheetId val="1"/>
    </sheetIdMap>
  </header>
  <header guid="{ECDED20E-1235-FA40-A22E-4B2591F26DA1}" dateTime="2015-03-27T11:31:13" maxSheetId="2" userName="DANNY GRENIER" r:id="rId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29" t="inlineStr">
      <is>
        <t>Your payback period :</t>
      </is>
    </oc>
    <nc r="B29" t="inlineStr">
      <is>
        <r>
          <t>Your payback p</t>
        </r>
        <r>
          <rPr>
            <b/>
            <sz val="11"/>
            <color rgb="FFFF0000"/>
            <rFont val="Calibri"/>
          </rPr>
          <t>eriod:</t>
        </r>
      </is>
    </nc>
  </rcc>
  <rcc rId="2" sId="1" odxf="1" dxf="1">
    <oc r="B33" t="inlineStr">
      <is>
        <t>What's about 2 or 4 simulators?</t>
      </is>
    </oc>
    <nc r="B33" t="inlineStr">
      <is>
        <t>What about two or more simulators?</t>
      </is>
    </nc>
    <ndxf>
      <font>
        <color rgb="FFFF0000"/>
      </font>
    </ndxf>
  </rcc>
  <rcc rId="3" sId="1">
    <oc r="D29" t="inlineStr">
      <is>
        <t>year(s)</t>
      </is>
    </oc>
    <nc r="D29" t="inlineStr">
      <is>
        <r>
          <rPr>
            <b/>
            <sz val="11"/>
            <color rgb="FFFF0000"/>
            <rFont val="Calibri"/>
          </rPr>
          <t>Year</t>
        </r>
        <r>
          <rPr>
            <b/>
            <sz val="11"/>
            <color theme="1"/>
            <rFont val="Calibri"/>
            <family val="2"/>
          </rPr>
          <t>(s)</t>
        </r>
      </is>
    </nc>
  </rcc>
  <rcc rId="4" sId="1">
    <oc r="D30" t="inlineStr">
      <is>
        <t>months</t>
      </is>
    </oc>
    <nc r="D30" t="inlineStr">
      <is>
        <r>
          <rPr>
            <b/>
            <sz val="11"/>
            <color rgb="FFFF0000"/>
            <rFont val="Calibri"/>
          </rPr>
          <t>Mon</t>
        </r>
        <r>
          <rPr>
            <b/>
            <sz val="11"/>
            <color theme="1"/>
            <rFont val="Calibri"/>
            <family val="2"/>
          </rPr>
          <t>ths</t>
        </r>
      </is>
    </nc>
  </rcc>
  <rcc rId="5" sId="1">
    <oc r="B38" t="inlineStr">
      <is>
        <t>Virage Simulation is providing this working sheet to help the Training Administrator to evaluate the potential cost saving related to a VS600M truck simulator.  Virage Simulation is not responsible for any errors, omissions or misuses of this tool.  The cost saving is based on replacing training hours on the truck with training hours on the simulator where regulations permit.</t>
      </is>
    </oc>
    <nc r="B38" t="inlineStr">
      <is>
        <r>
          <t xml:space="preserve">Virage Simulation is providing this </t>
        </r>
        <r>
          <rPr>
            <sz val="11"/>
            <color rgb="FFFF0000"/>
            <rFont val="Calibri"/>
          </rPr>
          <t>work</t>
        </r>
        <r>
          <rPr>
            <sz val="11"/>
            <color theme="1"/>
            <rFont val="Calibri"/>
            <family val="2"/>
          </rPr>
          <t xml:space="preserve"> sheet to help the Training Administrator </t>
        </r>
        <r>
          <rPr>
            <sz val="11"/>
            <color theme="4" tint="-0.249977111117893"/>
            <rFont val="Calibri"/>
          </rPr>
          <t xml:space="preserve">to </t>
        </r>
        <r>
          <rPr>
            <sz val="11"/>
            <color theme="1"/>
            <rFont val="Calibri"/>
            <family val="2"/>
          </rPr>
          <t xml:space="preserve">evaluate the potential </t>
        </r>
        <r>
          <rPr>
            <sz val="11"/>
            <color rgb="FFFF0000"/>
            <rFont val="Calibri"/>
          </rPr>
          <t>cost savings</t>
        </r>
        <r>
          <rPr>
            <sz val="11"/>
            <color theme="1"/>
            <rFont val="Calibri"/>
            <family val="2"/>
          </rPr>
          <t xml:space="preserve"> </t>
        </r>
        <r>
          <rPr>
            <sz val="11"/>
            <color rgb="FFFF0000"/>
            <rFont val="Calibri"/>
          </rPr>
          <t>gained by using</t>
        </r>
        <r>
          <rPr>
            <sz val="11"/>
            <color theme="1"/>
            <rFont val="Calibri"/>
            <family val="2"/>
          </rPr>
          <t xml:space="preserve"> a VS600M truck simulator.  Virage Simulation is not responsible for any errors, omissions or misuses of this tool.  The cost saving is based on replacing training hours on the truck with training hours on the simulator where regulations permit.</t>
        </r>
      </is>
    </nc>
  </rcc>
  <rcc rId="6" sId="1">
    <oc r="B24" t="inlineStr">
      <is>
        <t>**Using the simulator 50% of the time for self-paced practice (practicing without an instructor). This could vary from 0% to 100%, depending on your training objectives, regulation and context.</t>
      </is>
    </oc>
    <nc r="B24" t="inlineStr">
      <is>
        <r>
          <t>**Using the simulator 50% of the time for self-paced practice (</t>
        </r>
        <r>
          <rPr>
            <sz val="11"/>
            <color rgb="FFFF0000"/>
            <rFont val="Calibri"/>
          </rPr>
          <t>without instructor supervision</t>
        </r>
        <r>
          <rPr>
            <sz val="11"/>
            <color theme="1"/>
            <rFont val="Calibri"/>
            <family val="2"/>
          </rPr>
          <t xml:space="preserve">). </t>
        </r>
        <r>
          <rPr>
            <sz val="11"/>
            <color rgb="FFFF0000"/>
            <rFont val="Calibri"/>
          </rPr>
          <t>Self-paced practice on the truck simulator could replace up to 100% of the training, depending on the learning objectives, regulations and training context.</t>
        </r>
      </is>
    </nc>
  </rcc>
  <rcc rId="7" sId="1">
    <oc r="B8" t="inlineStr">
      <is>
        <r>
          <rPr>
            <b/>
            <sz val="11"/>
            <color theme="1"/>
            <rFont val="Calibri"/>
            <family val="2"/>
          </rPr>
          <t>Your payback period</t>
        </r>
        <r>
          <rPr>
            <sz val="11"/>
            <color theme="1"/>
            <rFont val="Calibri"/>
            <family val="2"/>
          </rPr>
          <t xml:space="preserve"> is calculated automatically, line 14-15</t>
        </r>
      </is>
    </oc>
    <nc r="B8" t="inlineStr">
      <is>
        <r>
          <rPr>
            <b/>
            <sz val="11"/>
            <color theme="1"/>
            <rFont val="Calibri"/>
            <family val="2"/>
          </rPr>
          <t>Your payback period</t>
        </r>
        <r>
          <rPr>
            <sz val="11"/>
            <color theme="1"/>
            <rFont val="Calibri"/>
            <family val="2"/>
          </rPr>
          <t xml:space="preserve"> is calculated automatically, </t>
        </r>
        <r>
          <rPr>
            <sz val="11"/>
            <color rgb="FFFF0000"/>
            <rFont val="Calibri"/>
          </rPr>
          <t>lines</t>
        </r>
        <r>
          <rPr>
            <sz val="11"/>
            <color theme="1"/>
            <rFont val="Calibri"/>
            <family val="2"/>
          </rPr>
          <t xml:space="preserve"> </t>
        </r>
        <r>
          <rPr>
            <sz val="11"/>
            <color rgb="FFFF0000"/>
            <rFont val="Calibri"/>
          </rPr>
          <t>15 -16</t>
        </r>
      </is>
    </nc>
  </rcc>
  <rcc rId="8" sId="1">
    <oc r="B7" t="inlineStr">
      <is>
        <r>
          <rPr>
            <b/>
            <sz val="11"/>
            <color theme="1"/>
            <rFont val="Calibri"/>
            <family val="2"/>
          </rPr>
          <t>The annual cost savings</t>
        </r>
        <r>
          <rPr>
            <sz val="11"/>
            <color theme="1"/>
            <rFont val="Calibri"/>
            <family val="2"/>
          </rPr>
          <t xml:space="preserve"> are calculated automatically in the yellow cell, line 10.</t>
        </r>
      </is>
    </oc>
    <nc r="B7" t="inlineStr">
      <is>
        <r>
          <rPr>
            <b/>
            <sz val="11"/>
            <color theme="1"/>
            <rFont val="Calibri"/>
            <family val="2"/>
          </rPr>
          <t>The annual cost savings</t>
        </r>
        <r>
          <rPr>
            <sz val="11"/>
            <color theme="1"/>
            <rFont val="Calibri"/>
            <family val="2"/>
          </rPr>
          <t xml:space="preserve"> are calculated automatically in the yellow cell, </t>
        </r>
        <r>
          <rPr>
            <sz val="11"/>
            <color rgb="FFFF0000"/>
            <rFont val="Calibri"/>
          </rPr>
          <t>line 11</t>
        </r>
        <r>
          <rPr>
            <sz val="11"/>
            <color theme="1"/>
            <rFont val="Calibri"/>
            <family val="2"/>
          </rPr>
          <t>.</t>
        </r>
      </is>
    </nc>
  </rcc>
  <rcv guid="{85C7CAC9-5001-2A4D-BADA-A4540F55C57E}" action="delete"/>
  <rdn rId="0" localSheetId="1" customView="1" name="Z_85C7CAC9_5001_2A4D_BADA_A4540F55C57E_.wvu.PrintArea" hidden="1" oldHidden="1">
    <formula>Sheet1!$B$2:$H$39</formula>
    <oldFormula>Sheet1!$B$2:$H$39</oldFormula>
  </rdn>
  <rcv guid="{85C7CAC9-5001-2A4D-BADA-A4540F55C57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B7" t="inlineStr">
      <is>
        <r>
          <rPr>
            <b/>
            <sz val="11"/>
            <color theme="1"/>
            <rFont val="Calibri"/>
            <family val="2"/>
          </rPr>
          <t>The annual cost savings</t>
        </r>
        <r>
          <rPr>
            <sz val="11"/>
            <color theme="1"/>
            <rFont val="Calibri"/>
            <family val="2"/>
          </rPr>
          <t xml:space="preserve"> are calculated automatically in the yellow cell, </t>
        </r>
        <r>
          <rPr>
            <sz val="11"/>
            <color rgb="FFFF0000"/>
            <rFont val="Calibri"/>
          </rPr>
          <t>line 11</t>
        </r>
        <r>
          <rPr>
            <sz val="11"/>
            <color theme="1"/>
            <rFont val="Calibri"/>
            <family val="2"/>
          </rPr>
          <t>.</t>
        </r>
      </is>
    </oc>
    <nc r="B7" t="inlineStr">
      <is>
        <r>
          <rPr>
            <b/>
            <sz val="11"/>
            <color theme="1"/>
            <rFont val="Calibri"/>
            <family val="2"/>
          </rPr>
          <t>The annual cost savings</t>
        </r>
        <r>
          <rPr>
            <sz val="11"/>
            <color theme="1"/>
            <rFont val="Calibri"/>
            <family val="2"/>
          </rPr>
          <t xml:space="preserve"> are calculated automatically in the yellow cell, </t>
        </r>
        <r>
          <rPr>
            <sz val="11"/>
            <rFont val="Calibri"/>
          </rPr>
          <t>line 11.</t>
        </r>
      </is>
    </nc>
  </rcc>
  <rcc rId="11" sId="1">
    <oc r="B8" t="inlineStr">
      <is>
        <r>
          <rPr>
            <b/>
            <sz val="11"/>
            <color theme="1"/>
            <rFont val="Calibri"/>
            <family val="2"/>
          </rPr>
          <t>Your payback period</t>
        </r>
        <r>
          <rPr>
            <sz val="11"/>
            <color theme="1"/>
            <rFont val="Calibri"/>
            <family val="2"/>
          </rPr>
          <t xml:space="preserve"> is calculated automatically, </t>
        </r>
        <r>
          <rPr>
            <sz val="11"/>
            <color rgb="FFFF0000"/>
            <rFont val="Calibri"/>
          </rPr>
          <t>lines</t>
        </r>
        <r>
          <rPr>
            <sz val="11"/>
            <color theme="1"/>
            <rFont val="Calibri"/>
            <family val="2"/>
          </rPr>
          <t xml:space="preserve"> </t>
        </r>
        <r>
          <rPr>
            <sz val="11"/>
            <color rgb="FFFF0000"/>
            <rFont val="Calibri"/>
          </rPr>
          <t>15 -16</t>
        </r>
      </is>
    </oc>
    <nc r="B8" t="inlineStr">
      <is>
        <r>
          <rPr>
            <b/>
            <sz val="11"/>
            <color theme="1"/>
            <rFont val="Calibri"/>
            <family val="2"/>
          </rPr>
          <t>Your payback period</t>
        </r>
        <r>
          <rPr>
            <sz val="11"/>
            <color theme="1"/>
            <rFont val="Calibri"/>
            <family val="2"/>
          </rPr>
          <t xml:space="preserve"> is calculated automatically, </t>
        </r>
        <r>
          <rPr>
            <sz val="11"/>
            <rFont val="Calibri"/>
          </rPr>
          <t>lines 15 -16</t>
        </r>
      </is>
    </nc>
  </rcc>
  <rfmt sheetId="1" sqref="B29" start="0" length="2147483647">
    <dxf>
      <font>
        <color auto="1"/>
      </font>
    </dxf>
  </rfmt>
  <rfmt sheetId="1" sqref="D29:H29" start="0" length="2147483647">
    <dxf>
      <font>
        <color auto="1"/>
      </font>
    </dxf>
  </rfmt>
  <rfmt sheetId="1" sqref="D30:H30" start="0" length="2147483647">
    <dxf>
      <font>
        <color auto="1"/>
      </font>
    </dxf>
  </rfmt>
  <rfmt sheetId="1" sqref="B33" start="0" length="2147483647">
    <dxf>
      <font>
        <color auto="1"/>
      </font>
    </dxf>
  </rfmt>
  <rfmt sheetId="1" sqref="B38:H39" start="0" length="2147483647">
    <dxf>
      <font>
        <color auto="1"/>
      </font>
    </dxf>
  </rfmt>
  <rcc rId="12" sId="1">
    <oc r="B24" t="inlineStr">
      <is>
        <r>
          <t>**Using the simulator 50% of the time for self-paced practice (</t>
        </r>
        <r>
          <rPr>
            <sz val="11"/>
            <color rgb="FFFF0000"/>
            <rFont val="Calibri"/>
          </rPr>
          <t>without instructor supervision</t>
        </r>
        <r>
          <rPr>
            <sz val="11"/>
            <color theme="1"/>
            <rFont val="Calibri"/>
            <family val="2"/>
          </rPr>
          <t xml:space="preserve">). </t>
        </r>
        <r>
          <rPr>
            <sz val="11"/>
            <color rgb="FFFF0000"/>
            <rFont val="Calibri"/>
          </rPr>
          <t>Self-paced practice on the truck simulator could replace up to 100% of the training, depending on the learning objectives, regulations and training context.</t>
        </r>
      </is>
    </oc>
    <nc r="B24" t="inlineStr">
      <is>
        <r>
          <t>**Based on using the simulator 50% of the time for self-paced practice (</t>
        </r>
        <r>
          <rPr>
            <sz val="11"/>
            <color rgb="FFFF0000"/>
            <rFont val="Calibri"/>
          </rPr>
          <t>without instructor supervision</t>
        </r>
        <r>
          <rPr>
            <sz val="11"/>
            <color theme="1"/>
            <rFont val="Calibri"/>
            <family val="2"/>
          </rPr>
          <t xml:space="preserve">). A substantial percentage of simulator-based training can be done without the intervention of an instructor. </t>
        </r>
      </is>
    </nc>
  </rcc>
  <rfmt sheetId="1" sqref="B24:H24" start="0" length="2147483647">
    <dxf>
      <font>
        <color auto="1"/>
      </font>
    </dxf>
  </rfmt>
  <rfmt sheetId="1" sqref="D14:D22">
    <dxf>
      <numFmt numFmtId="168" formatCode="_-&quot;$&quot;* #,##0.000_-;\-&quot;$&quot;* #,##0.000_-;_-&quot;$&quot;* &quot;-&quot;??_-;_-@_-"/>
    </dxf>
  </rfmt>
  <rfmt sheetId="1" sqref="D14:D22">
    <dxf>
      <numFmt numFmtId="164" formatCode="_-&quot;$&quot;* #,##0.00_-;\-&quot;$&quot;* #,##0.00_-;_-&quot;$&quot;* &quot;-&quot;??_-;_-@_-"/>
    </dxf>
  </rfmt>
  <rfmt sheetId="1" sqref="D14:D22">
    <dxf>
      <numFmt numFmtId="169" formatCode="_-&quot;$&quot;* #,##0.0_-;\-&quot;$&quot;* #,##0.0_-;_-&quot;$&quot;* &quot;-&quot;??_-;_-@_-"/>
    </dxf>
  </rfmt>
  <rfmt sheetId="1" sqref="D14:D22">
    <dxf>
      <numFmt numFmtId="167" formatCode="_-&quot;$&quot;* #,##0_-;\-&quot;$&quot;* #,##0_-;_-&quot;$&quot;* &quot;-&quot;??_-;_-@_-"/>
    </dxf>
  </rfmt>
  <rfmt sheetId="1" sqref="D14:D22">
    <dxf>
      <numFmt numFmtId="169" formatCode="_-&quot;$&quot;* #,##0.0_-;\-&quot;$&quot;* #,##0.0_-;_-&quot;$&quot;* &quot;-&quot;??_-;_-@_-"/>
    </dxf>
  </rfmt>
  <rfmt sheetId="1" sqref="D14:D22">
    <dxf>
      <numFmt numFmtId="164" formatCode="_-&quot;$&quot;* #,##0.00_-;\-&quot;$&quot;* #,##0.00_-;_-&quot;$&quot;* &quot;-&quot;??_-;_-@_-"/>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CD421DB_7466_FD40_ACE9_771652E4FDCC_.wvu.PrintArea" hidden="1" oldHidden="1">
    <formula>Sheet1!$B$2:$H$39</formula>
  </rdn>
  <rcv guid="{8CD421DB-7466-FD40-ACE9-771652E4FDC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CD421DB-7466-FD40-ACE9-771652E4FDCC}" action="delete"/>
  <rdn rId="0" localSheetId="1" customView="1" name="Z_8CD421DB_7466_FD40_ACE9_771652E4FDCC_.wvu.PrintArea" hidden="1" oldHidden="1">
    <formula>Sheet1!$B$2:$H$39</formula>
    <oldFormula>Sheet1!$B$2:$H$39</oldFormula>
  </rdn>
  <rcv guid="{8CD421DB-7466-FD40-ACE9-771652E4FDCC}"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VirageSimul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9"/>
  <sheetViews>
    <sheetView tabSelected="1" workbookViewId="0">
      <selection activeCell="C25" sqref="C25"/>
    </sheetView>
  </sheetViews>
  <sheetFormatPr baseColWidth="10" defaultColWidth="8.83203125" defaultRowHeight="14" x14ac:dyDescent="0"/>
  <cols>
    <col min="1" max="1" width="3.5" style="8" customWidth="1"/>
    <col min="2" max="2" width="37" style="1" customWidth="1"/>
    <col min="3" max="3" width="12.5" style="1" customWidth="1"/>
    <col min="4" max="5" width="12.5" customWidth="1"/>
    <col min="6" max="6" width="16.5" customWidth="1"/>
    <col min="7" max="7" width="12" customWidth="1"/>
    <col min="8" max="8" width="12.5" customWidth="1"/>
    <col min="9" max="9" width="2" customWidth="1"/>
    <col min="10" max="10" width="11" customWidth="1"/>
    <col min="11" max="11" width="9.83203125" customWidth="1"/>
    <col min="14" max="14" width="12.83203125" customWidth="1"/>
    <col min="15" max="15" width="14.6640625" bestFit="1" customWidth="1"/>
  </cols>
  <sheetData>
    <row r="1" spans="1:8" ht="6" customHeight="1" thickBot="1"/>
    <row r="2" spans="1:8" s="7" customFormat="1" ht="21" thickBot="1">
      <c r="A2" s="9"/>
      <c r="B2" s="96" t="s">
        <v>19</v>
      </c>
      <c r="C2" s="97"/>
      <c r="D2" s="97"/>
      <c r="E2" s="97"/>
      <c r="F2" s="97"/>
      <c r="G2" s="97"/>
      <c r="H2" s="98"/>
    </row>
    <row r="3" spans="1:8">
      <c r="B3" s="99" t="s">
        <v>20</v>
      </c>
      <c r="C3" s="100"/>
      <c r="D3" s="100"/>
      <c r="E3" s="100"/>
      <c r="F3" s="100"/>
      <c r="G3" s="100"/>
      <c r="H3" s="101"/>
    </row>
    <row r="4" spans="1:8">
      <c r="B4" s="111" t="s">
        <v>15</v>
      </c>
      <c r="C4" s="112"/>
      <c r="D4" s="112"/>
      <c r="E4" s="112"/>
      <c r="F4" s="112"/>
      <c r="G4" s="112"/>
      <c r="H4" s="113"/>
    </row>
    <row r="5" spans="1:8" ht="32.25" customHeight="1">
      <c r="B5" s="108" t="s">
        <v>22</v>
      </c>
      <c r="C5" s="109"/>
      <c r="D5" s="109"/>
      <c r="E5" s="109"/>
      <c r="F5" s="109"/>
      <c r="G5" s="109"/>
      <c r="H5" s="110"/>
    </row>
    <row r="6" spans="1:8" ht="34.5" customHeight="1">
      <c r="B6" s="108" t="s">
        <v>23</v>
      </c>
      <c r="C6" s="109"/>
      <c r="D6" s="109"/>
      <c r="E6" s="109"/>
      <c r="F6" s="109"/>
      <c r="G6" s="109"/>
      <c r="H6" s="110"/>
    </row>
    <row r="7" spans="1:8" ht="15" customHeight="1">
      <c r="B7" s="108" t="s">
        <v>33</v>
      </c>
      <c r="C7" s="109"/>
      <c r="D7" s="109"/>
      <c r="E7" s="109"/>
      <c r="F7" s="109"/>
      <c r="G7" s="109"/>
      <c r="H7" s="110"/>
    </row>
    <row r="8" spans="1:8" ht="15" customHeight="1">
      <c r="B8" s="108" t="s">
        <v>34</v>
      </c>
      <c r="C8" s="109"/>
      <c r="D8" s="109"/>
      <c r="E8" s="109"/>
      <c r="F8" s="109"/>
      <c r="G8" s="109"/>
      <c r="H8" s="110"/>
    </row>
    <row r="9" spans="1:8" ht="15" customHeight="1">
      <c r="B9" s="82" t="s">
        <v>24</v>
      </c>
      <c r="C9" s="83"/>
      <c r="D9" s="83"/>
      <c r="E9" s="83"/>
      <c r="F9" s="83"/>
      <c r="G9" s="83"/>
      <c r="H9" s="84"/>
    </row>
    <row r="10" spans="1:8" ht="15" thickBot="1">
      <c r="B10" s="102"/>
      <c r="C10" s="103"/>
      <c r="D10" s="103"/>
      <c r="E10" s="103"/>
      <c r="F10" s="103"/>
      <c r="G10" s="103"/>
      <c r="H10" s="104"/>
    </row>
    <row r="11" spans="1:8" ht="15" thickBot="1">
      <c r="A11" s="8">
        <v>1</v>
      </c>
      <c r="B11" s="45" t="s">
        <v>14</v>
      </c>
      <c r="C11" s="46">
        <v>2000</v>
      </c>
      <c r="D11" s="114"/>
      <c r="E11" s="114"/>
      <c r="F11" s="114"/>
      <c r="G11" s="114"/>
      <c r="H11" s="115"/>
    </row>
    <row r="12" spans="1:8" ht="39" customHeight="1" thickBot="1">
      <c r="B12" s="10"/>
      <c r="C12" s="116" t="s">
        <v>27</v>
      </c>
      <c r="D12" s="117"/>
      <c r="E12" s="118" t="s">
        <v>10</v>
      </c>
      <c r="F12" s="117"/>
      <c r="G12" s="119" t="s">
        <v>11</v>
      </c>
      <c r="H12" s="120"/>
    </row>
    <row r="13" spans="1:8" s="2" customFormat="1" ht="15" thickBot="1">
      <c r="A13" s="12"/>
      <c r="B13" s="41" t="s">
        <v>1</v>
      </c>
      <c r="C13" s="42" t="s">
        <v>4</v>
      </c>
      <c r="D13" s="43" t="s">
        <v>0</v>
      </c>
      <c r="E13" s="42" t="s">
        <v>4</v>
      </c>
      <c r="F13" s="44" t="s">
        <v>0</v>
      </c>
      <c r="G13" s="61" t="s">
        <v>4</v>
      </c>
      <c r="H13" s="62" t="s">
        <v>0</v>
      </c>
    </row>
    <row r="14" spans="1:8">
      <c r="A14" s="8">
        <v>2</v>
      </c>
      <c r="B14" s="36" t="s">
        <v>6</v>
      </c>
      <c r="C14" s="37">
        <v>28</v>
      </c>
      <c r="D14" s="38">
        <f>C14*$C$11</f>
        <v>56000</v>
      </c>
      <c r="E14" s="39">
        <v>0.15</v>
      </c>
      <c r="F14" s="40">
        <f>E14*$C$11</f>
        <v>300</v>
      </c>
      <c r="G14" s="63">
        <f>C14-E14</f>
        <v>27.85</v>
      </c>
      <c r="H14" s="64">
        <f>D14-F14</f>
        <v>55700</v>
      </c>
    </row>
    <row r="15" spans="1:8">
      <c r="A15" s="8">
        <v>3</v>
      </c>
      <c r="B15" s="30" t="s">
        <v>2</v>
      </c>
      <c r="C15" s="33"/>
      <c r="D15" s="32">
        <v>5000</v>
      </c>
      <c r="E15" s="26"/>
      <c r="F15" s="27">
        <f>1000</f>
        <v>1000</v>
      </c>
      <c r="G15" s="65">
        <v>0</v>
      </c>
      <c r="H15" s="66">
        <f t="shared" ref="H15:H19" si="0">D15-F15</f>
        <v>4000</v>
      </c>
    </row>
    <row r="16" spans="1:8">
      <c r="A16" s="8">
        <v>4</v>
      </c>
      <c r="B16" s="30" t="s">
        <v>8</v>
      </c>
      <c r="C16" s="33"/>
      <c r="D16" s="32">
        <f>3500*$C$11/2000</f>
        <v>3500</v>
      </c>
      <c r="E16" s="26"/>
      <c r="F16" s="27">
        <f t="shared" ref="F16:G19" si="1">E16*2000</f>
        <v>0</v>
      </c>
      <c r="G16" s="65">
        <f t="shared" si="1"/>
        <v>0</v>
      </c>
      <c r="H16" s="66">
        <f t="shared" si="0"/>
        <v>3500</v>
      </c>
    </row>
    <row r="17" spans="1:13">
      <c r="A17" s="8">
        <v>5</v>
      </c>
      <c r="B17" s="30" t="s">
        <v>3</v>
      </c>
      <c r="C17" s="33"/>
      <c r="D17" s="32">
        <v>2500</v>
      </c>
      <c r="E17" s="26"/>
      <c r="F17" s="27">
        <f t="shared" si="1"/>
        <v>0</v>
      </c>
      <c r="G17" s="65">
        <f t="shared" si="1"/>
        <v>0</v>
      </c>
      <c r="H17" s="66">
        <f t="shared" si="0"/>
        <v>2500</v>
      </c>
    </row>
    <row r="18" spans="1:13">
      <c r="A18" s="8">
        <v>6</v>
      </c>
      <c r="B18" s="30" t="s">
        <v>5</v>
      </c>
      <c r="C18" s="33"/>
      <c r="D18" s="32">
        <v>1000</v>
      </c>
      <c r="E18" s="26"/>
      <c r="F18" s="27">
        <f t="shared" si="1"/>
        <v>0</v>
      </c>
      <c r="G18" s="65">
        <v>0</v>
      </c>
      <c r="H18" s="66">
        <f t="shared" si="0"/>
        <v>1000</v>
      </c>
    </row>
    <row r="19" spans="1:13">
      <c r="A19" s="8">
        <v>7</v>
      </c>
      <c r="B19" s="30" t="s">
        <v>7</v>
      </c>
      <c r="C19" s="33"/>
      <c r="D19" s="32">
        <v>200</v>
      </c>
      <c r="E19" s="26"/>
      <c r="F19" s="27">
        <f t="shared" si="1"/>
        <v>0</v>
      </c>
      <c r="G19" s="65">
        <f t="shared" ref="G19" si="2">F19*2000</f>
        <v>0</v>
      </c>
      <c r="H19" s="66">
        <f t="shared" si="0"/>
        <v>200</v>
      </c>
    </row>
    <row r="20" spans="1:13">
      <c r="A20" s="8">
        <v>8</v>
      </c>
      <c r="B20" s="30" t="s">
        <v>13</v>
      </c>
      <c r="C20" s="33"/>
      <c r="D20" s="32">
        <v>0</v>
      </c>
      <c r="E20" s="26"/>
      <c r="F20" s="27">
        <v>0</v>
      </c>
      <c r="G20" s="65">
        <f t="shared" ref="G20" si="3">F20*2000</f>
        <v>0</v>
      </c>
      <c r="H20" s="66">
        <f t="shared" ref="H20" si="4">D20-F20</f>
        <v>0</v>
      </c>
    </row>
    <row r="21" spans="1:13" ht="15" thickBot="1">
      <c r="A21" s="8">
        <v>9</v>
      </c>
      <c r="B21" s="31" t="s">
        <v>12</v>
      </c>
      <c r="C21" s="34">
        <v>25</v>
      </c>
      <c r="D21" s="35">
        <f>C21*$C$11</f>
        <v>50000</v>
      </c>
      <c r="E21" s="28">
        <f>C21</f>
        <v>25</v>
      </c>
      <c r="F21" s="29">
        <f>E21*C11*0.5</f>
        <v>25000</v>
      </c>
      <c r="G21" s="67">
        <f>C21-E21</f>
        <v>0</v>
      </c>
      <c r="H21" s="68">
        <f>D21-F21</f>
        <v>25000</v>
      </c>
    </row>
    <row r="22" spans="1:13" s="6" customFormat="1" ht="15" thickBot="1">
      <c r="A22" s="8">
        <v>10</v>
      </c>
      <c r="B22" s="5" t="s">
        <v>9</v>
      </c>
      <c r="C22" s="54"/>
      <c r="D22" s="55">
        <f>SUM(D14:D21)</f>
        <v>118200</v>
      </c>
      <c r="E22" s="56"/>
      <c r="F22" s="57">
        <f>SUM(F14:F21)</f>
        <v>26300</v>
      </c>
      <c r="G22" s="69"/>
      <c r="H22" s="4"/>
      <c r="J22"/>
      <c r="K22"/>
      <c r="L22"/>
      <c r="M22"/>
    </row>
    <row r="23" spans="1:13" s="6" customFormat="1" ht="15" thickBot="1">
      <c r="A23" s="8">
        <v>11</v>
      </c>
      <c r="B23" s="58" t="s">
        <v>30</v>
      </c>
      <c r="C23" s="59"/>
      <c r="D23" s="59"/>
      <c r="E23" s="59"/>
      <c r="F23" s="59"/>
      <c r="G23" s="60"/>
      <c r="H23" s="4">
        <f>SUM(H14:H21)</f>
        <v>91900</v>
      </c>
      <c r="J23"/>
      <c r="K23"/>
      <c r="L23"/>
      <c r="M23"/>
    </row>
    <row r="24" spans="1:13" ht="38.25" customHeight="1" thickBot="1">
      <c r="B24" s="85" t="s">
        <v>39</v>
      </c>
      <c r="C24" s="86"/>
      <c r="D24" s="86"/>
      <c r="E24" s="86"/>
      <c r="F24" s="86"/>
      <c r="G24" s="86"/>
      <c r="H24" s="87"/>
    </row>
    <row r="25" spans="1:13" ht="33" customHeight="1">
      <c r="A25" s="8">
        <v>12</v>
      </c>
      <c r="B25" s="47" t="s">
        <v>17</v>
      </c>
      <c r="C25" s="48">
        <v>125000</v>
      </c>
      <c r="D25" s="78" t="s">
        <v>31</v>
      </c>
      <c r="E25" s="78"/>
      <c r="F25" s="78"/>
      <c r="G25" s="78"/>
      <c r="H25" s="79"/>
    </row>
    <row r="26" spans="1:13" ht="30.75" customHeight="1">
      <c r="A26" s="8">
        <v>13</v>
      </c>
      <c r="B26" s="20" t="s">
        <v>16</v>
      </c>
      <c r="C26" s="3">
        <v>75000</v>
      </c>
      <c r="D26" s="80" t="s">
        <v>29</v>
      </c>
      <c r="E26" s="80"/>
      <c r="F26" s="80"/>
      <c r="G26" s="80"/>
      <c r="H26" s="81"/>
      <c r="I26" s="53"/>
    </row>
    <row r="27" spans="1:13">
      <c r="A27" s="8">
        <v>14</v>
      </c>
      <c r="B27" s="50"/>
      <c r="C27" s="11">
        <f>C25-C26</f>
        <v>50000</v>
      </c>
      <c r="D27" s="105"/>
      <c r="E27" s="106"/>
      <c r="F27" s="106"/>
      <c r="G27" s="106"/>
      <c r="H27" s="107"/>
      <c r="I27" s="53"/>
    </row>
    <row r="28" spans="1:13">
      <c r="B28" s="19"/>
      <c r="C28" s="17"/>
      <c r="D28" s="17"/>
      <c r="E28" s="17"/>
      <c r="F28" s="17"/>
      <c r="G28" s="17"/>
      <c r="H28" s="18"/>
    </row>
    <row r="29" spans="1:13">
      <c r="A29" s="8">
        <v>15</v>
      </c>
      <c r="B29" s="70" t="s">
        <v>35</v>
      </c>
      <c r="C29" s="51">
        <f>C27/H23</f>
        <v>0.54406964091403698</v>
      </c>
      <c r="D29" s="92" t="s">
        <v>36</v>
      </c>
      <c r="E29" s="92"/>
      <c r="F29" s="92"/>
      <c r="G29" s="92"/>
      <c r="H29" s="93"/>
    </row>
    <row r="30" spans="1:13" ht="15" thickBot="1">
      <c r="A30" s="8">
        <v>16</v>
      </c>
      <c r="B30" s="49"/>
      <c r="C30" s="52">
        <f>C29*12</f>
        <v>6.5288356909684442</v>
      </c>
      <c r="D30" s="94" t="s">
        <v>37</v>
      </c>
      <c r="E30" s="94"/>
      <c r="F30" s="94"/>
      <c r="G30" s="94"/>
      <c r="H30" s="95"/>
    </row>
    <row r="31" spans="1:13">
      <c r="B31" s="15"/>
      <c r="C31" s="16"/>
      <c r="D31" s="17"/>
      <c r="E31" s="17"/>
      <c r="F31" s="17"/>
      <c r="G31" s="17"/>
      <c r="H31" s="18"/>
    </row>
    <row r="32" spans="1:13">
      <c r="B32" s="21" t="s">
        <v>18</v>
      </c>
      <c r="C32" s="16" t="s">
        <v>21</v>
      </c>
      <c r="D32" s="17"/>
      <c r="E32" s="17"/>
      <c r="F32" s="17"/>
      <c r="G32" s="17"/>
      <c r="H32" s="18"/>
    </row>
    <row r="33" spans="1:8">
      <c r="B33" s="71" t="s">
        <v>32</v>
      </c>
      <c r="C33" s="16" t="s">
        <v>28</v>
      </c>
      <c r="D33" s="17"/>
      <c r="E33" s="17"/>
      <c r="F33" s="17"/>
      <c r="G33" s="17"/>
      <c r="H33" s="18"/>
    </row>
    <row r="34" spans="1:8" ht="6.75" customHeight="1">
      <c r="B34" s="15"/>
      <c r="C34" s="16"/>
      <c r="D34" s="17"/>
      <c r="E34" s="17"/>
      <c r="F34" s="17"/>
      <c r="G34" s="17"/>
      <c r="H34" s="18"/>
    </row>
    <row r="35" spans="1:8" s="14" customFormat="1" ht="20">
      <c r="A35" s="13"/>
      <c r="B35" s="22" t="str">
        <f>IF(C29&lt;2,"Bottom line:  Better training at lower cost!","")</f>
        <v>Bottom line:  Better training at lower cost!</v>
      </c>
      <c r="C35" s="23"/>
      <c r="D35" s="24"/>
      <c r="E35" s="24"/>
      <c r="F35" s="24"/>
      <c r="G35" s="24"/>
      <c r="H35" s="25"/>
    </row>
    <row r="36" spans="1:8" ht="6.75" customHeight="1">
      <c r="B36" s="15"/>
      <c r="C36" s="16"/>
      <c r="D36" s="17"/>
      <c r="E36" s="17"/>
      <c r="F36" s="17"/>
      <c r="G36" s="17"/>
      <c r="H36" s="18"/>
    </row>
    <row r="37" spans="1:8" ht="15" thickBot="1">
      <c r="B37" s="90" t="s">
        <v>25</v>
      </c>
      <c r="C37" s="91"/>
      <c r="D37" s="91"/>
      <c r="E37" s="91"/>
      <c r="F37" s="88" t="s">
        <v>26</v>
      </c>
      <c r="G37" s="88"/>
      <c r="H37" s="89"/>
    </row>
    <row r="38" spans="1:8">
      <c r="B38" s="72" t="s">
        <v>38</v>
      </c>
      <c r="C38" s="73"/>
      <c r="D38" s="73"/>
      <c r="E38" s="73"/>
      <c r="F38" s="73"/>
      <c r="G38" s="73"/>
      <c r="H38" s="74"/>
    </row>
    <row r="39" spans="1:8" ht="31.5" customHeight="1" thickBot="1">
      <c r="B39" s="75"/>
      <c r="C39" s="76"/>
      <c r="D39" s="76"/>
      <c r="E39" s="76"/>
      <c r="F39" s="76"/>
      <c r="G39" s="76"/>
      <c r="H39" s="77"/>
    </row>
  </sheetData>
  <customSheetViews>
    <customSheetView guid="{85C7CAC9-5001-2A4D-BADA-A4540F55C57E}" scale="200" fitToPage="1" topLeftCell="A12">
      <selection activeCell="C25" sqref="C25"/>
      <pageSetup scale="78" orientation="portrait" horizontalDpi="4294967292" verticalDpi="4294967292"/>
    </customSheetView>
    <customSheetView guid="{8CD421DB-7466-FD40-ACE9-771652E4FDCC}" fitToPage="1">
      <selection activeCell="C25" sqref="C25"/>
      <pageSetup scale="72" orientation="portrait" horizontalDpi="4294967292" verticalDpi="4294967292"/>
    </customSheetView>
  </customSheetViews>
  <mergeCells count="22">
    <mergeCell ref="B2:H2"/>
    <mergeCell ref="B3:H3"/>
    <mergeCell ref="B10:H10"/>
    <mergeCell ref="D27:H27"/>
    <mergeCell ref="B8:H8"/>
    <mergeCell ref="B4:H4"/>
    <mergeCell ref="B5:H5"/>
    <mergeCell ref="B6:H6"/>
    <mergeCell ref="B7:H7"/>
    <mergeCell ref="D11:H11"/>
    <mergeCell ref="C12:D12"/>
    <mergeCell ref="E12:F12"/>
    <mergeCell ref="G12:H12"/>
    <mergeCell ref="B38:H39"/>
    <mergeCell ref="D25:H25"/>
    <mergeCell ref="D26:H26"/>
    <mergeCell ref="B9:H9"/>
    <mergeCell ref="B24:H24"/>
    <mergeCell ref="F37:H37"/>
    <mergeCell ref="B37:E37"/>
    <mergeCell ref="D29:H29"/>
    <mergeCell ref="D30:H30"/>
  </mergeCells>
  <phoneticPr fontId="3" type="noConversion"/>
  <hyperlinks>
    <hyperlink ref="F37" r:id="rId1"/>
  </hyperlinks>
  <pageMargins left="0.75" right="0.75" top="1" bottom="1" header="0.5" footer="0.5"/>
  <pageSetup scale="72"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Virage Simulation</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Virage Simulation</dc:creator>
  <cp:lastModifiedBy>DANNY GRENIER</cp:lastModifiedBy>
  <cp:lastPrinted>2014-12-30T14:42:12Z</cp:lastPrinted>
  <dcterms:created xsi:type="dcterms:W3CDTF">2014-12-04T16:57:44Z</dcterms:created>
  <dcterms:modified xsi:type="dcterms:W3CDTF">2015-03-27T15:31:38Z</dcterms:modified>
  <cp:version>3d</cp:version>
</cp:coreProperties>
</file>